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1" activeTab="1"/>
  </bookViews>
  <sheets>
    <sheet name="Лист1 (2)" sheetId="2" state="hidden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I11" i="2" l="1"/>
  <c r="F11" i="2"/>
  <c r="G11" i="2" s="1"/>
  <c r="H11" i="2" s="1"/>
  <c r="D11" i="2"/>
  <c r="I10" i="2"/>
  <c r="G10" i="2"/>
  <c r="H10" i="2" s="1"/>
  <c r="F10" i="2"/>
  <c r="D10" i="2"/>
  <c r="I9" i="2"/>
  <c r="F9" i="2"/>
  <c r="G9" i="2" s="1"/>
  <c r="H9" i="2" s="1"/>
  <c r="D9" i="2"/>
  <c r="I8" i="2"/>
  <c r="F8" i="2"/>
  <c r="G8" i="2" s="1"/>
  <c r="H8" i="2" s="1"/>
  <c r="D8" i="2"/>
  <c r="I7" i="2"/>
  <c r="F7" i="2"/>
  <c r="G7" i="2" s="1"/>
  <c r="H7" i="2" s="1"/>
  <c r="D7" i="2"/>
  <c r="I6" i="2"/>
  <c r="G6" i="2"/>
  <c r="H6" i="2" s="1"/>
  <c r="F6" i="2"/>
  <c r="D6" i="2"/>
  <c r="I5" i="2"/>
  <c r="F5" i="2"/>
  <c r="G5" i="2" s="1"/>
  <c r="H5" i="2" s="1"/>
  <c r="D5" i="2"/>
  <c r="I4" i="2"/>
  <c r="F4" i="2"/>
  <c r="G4" i="2" s="1"/>
  <c r="H4" i="2" s="1"/>
  <c r="D4" i="2"/>
  <c r="I3" i="2"/>
  <c r="F3" i="2"/>
  <c r="G3" i="2" s="1"/>
  <c r="H3" i="2" s="1"/>
  <c r="D3" i="2"/>
  <c r="I2" i="2"/>
  <c r="G2" i="2"/>
  <c r="H2" i="2" s="1"/>
  <c r="F2" i="2"/>
  <c r="D2" i="2"/>
</calcChain>
</file>

<file path=xl/sharedStrings.xml><?xml version="1.0" encoding="utf-8"?>
<sst xmlns="http://schemas.openxmlformats.org/spreadsheetml/2006/main" count="35" uniqueCount="35">
  <si>
    <t>Артикул</t>
  </si>
  <si>
    <t>Название продукта</t>
  </si>
  <si>
    <t>ВХОД сейчас</t>
  </si>
  <si>
    <t>БАЗА сейчас</t>
  </si>
  <si>
    <t>ВХОД с 01.04.23</t>
  </si>
  <si>
    <t>разница м/у ВХОД</t>
  </si>
  <si>
    <t>БАЗА с 01.04.23 (наценка 42%)</t>
  </si>
  <si>
    <t>ФАРМАКС ЗОРЬКА 200 г крем для доения с флорализином 1х12</t>
  </si>
  <si>
    <t>ФАРМАКС ЗОРЬКА 70 г крем для доения с флорализином 1х41</t>
  </si>
  <si>
    <t>ФАРМАКС ЗОРЬКА 750 г крем для доения с флорализином 1х6</t>
  </si>
  <si>
    <t>ФАРМАКС ЗОРЬКА Вятское разнотравье 200 гр банка крем с флорализином 1х12</t>
  </si>
  <si>
    <t>ФАРМАКС ЗОРЬКА Вятское разнотравье 200 мл туба крем для ухода с флорализином 1х20</t>
  </si>
  <si>
    <t>ФАРМАКС ЗОРЬКА Золото полей 200 гр банка крем с флорализином 1х12</t>
  </si>
  <si>
    <t>ФАРМАКС ЗОРЬКА Золото полей 200 мл туба крем для ухода с флорализином 1х20</t>
  </si>
  <si>
    <t>ФАРМАКС ЗОРЬКА ЛЮКС 200 мл крем для доения с флорализином 20% 1х20</t>
  </si>
  <si>
    <t>ФАРМАКС ЗОРЬКА Северные ягоды 200 гр банка крем с флорализином 1х12</t>
  </si>
  <si>
    <t>ФАРМАКС ЗОРЬКА Северные ягоды 200 мл туба крем с флорализином 1х20</t>
  </si>
  <si>
    <t>38530</t>
  </si>
  <si>
    <t>#Зорька "Люкс" крем для доения с флорализином 200г</t>
  </si>
  <si>
    <t>4607029073402</t>
  </si>
  <si>
    <t>12441</t>
  </si>
  <si>
    <t>#Зорька крем для доения с флорализином 200г (банка)</t>
  </si>
  <si>
    <t>4607029071644</t>
  </si>
  <si>
    <t>12440</t>
  </si>
  <si>
    <t>#Зорька крем для доения с флорализином 70г</t>
  </si>
  <si>
    <t>4607029071637</t>
  </si>
  <si>
    <t>75100</t>
  </si>
  <si>
    <t>#Зорька крем для доения с флорализином Вятское разнотравье 200г (банка)</t>
  </si>
  <si>
    <t>4607029076779</t>
  </si>
  <si>
    <t>артикул</t>
  </si>
  <si>
    <t>наименование</t>
  </si>
  <si>
    <t>штрих код</t>
  </si>
  <si>
    <t>цена</t>
  </si>
  <si>
    <t>цена с 1.04.23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</si>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</sst>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Segoe U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1" xfId="3" applyNumberFormat="1" applyFont="1" applyFill="1" applyBorder="1" applyAlignment="1">
      <alignment horizontal="center" vertical="center" readingOrder="1"/>
    </xf>
    <xf numFmtId="0" fontId="3" fillId="2" borderId="2" xfId="3" applyNumberFormat="1" applyFont="1" applyFill="1" applyBorder="1" applyAlignment="1">
      <alignment horizontal="center" vertical="center" readingOrder="1"/>
    </xf>
    <xf numFmtId="0" fontId="4" fillId="2" borderId="3" xfId="3" applyNumberFormat="1" applyFont="1" applyFill="1" applyBorder="1" applyAlignment="1">
      <alignment horizontal="center" vertical="center" readingOrder="1"/>
    </xf>
    <xf numFmtId="0" fontId="4" fillId="2" borderId="4" xfId="3" applyNumberFormat="1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top" readingOrder="1"/>
    </xf>
    <xf numFmtId="0" fontId="3" fillId="0" borderId="2" xfId="3" applyNumberFormat="1" applyFont="1" applyFill="1" applyBorder="1" applyAlignment="1">
      <alignment vertical="top" readingOrder="1"/>
    </xf>
    <xf numFmtId="0" fontId="4" fillId="0" borderId="10" xfId="3" applyNumberFormat="1" applyFont="1" applyFill="1" applyBorder="1" applyAlignment="1">
      <alignment vertical="top" readingOrder="1"/>
    </xf>
    <xf numFmtId="164" fontId="4" fillId="0" borderId="11" xfId="1" applyFont="1" applyFill="1" applyBorder="1" applyAlignment="1">
      <alignment vertical="top" readingOrder="1"/>
    </xf>
    <xf numFmtId="0" fontId="8" fillId="0" borderId="5" xfId="0" applyFont="1" applyFill="1" applyBorder="1" applyAlignment="1">
      <alignment horizontal="center" vertical="center"/>
    </xf>
    <xf numFmtId="164" fontId="6" fillId="0" borderId="12" xfId="1" applyFont="1" applyFill="1" applyBorder="1"/>
    <xf numFmtId="9" fontId="6" fillId="0" borderId="13" xfId="2" applyFont="1" applyFill="1" applyBorder="1"/>
    <xf numFmtId="0" fontId="6" fillId="0" borderId="11" xfId="0" applyFont="1" applyFill="1" applyBorder="1"/>
    <xf numFmtId="164" fontId="7" fillId="0" borderId="9" xfId="1" applyFont="1" applyFill="1" applyBorder="1"/>
    <xf numFmtId="0" fontId="9" fillId="0" borderId="1" xfId="3" applyNumberFormat="1" applyFont="1" applyFill="1" applyBorder="1" applyAlignment="1">
      <alignment vertical="top" readingOrder="1"/>
    </xf>
    <xf numFmtId="0" fontId="9" fillId="0" borderId="2" xfId="3" applyNumberFormat="1" applyFont="1" applyFill="1" applyBorder="1" applyAlignment="1">
      <alignment vertical="top" readingOrder="1"/>
    </xf>
    <xf numFmtId="0" fontId="10" fillId="0" borderId="10" xfId="3" applyNumberFormat="1" applyFont="1" applyFill="1" applyBorder="1" applyAlignment="1">
      <alignment vertical="top" readingOrder="1"/>
    </xf>
    <xf numFmtId="0" fontId="4" fillId="0" borderId="14" xfId="3" applyNumberFormat="1" applyFont="1" applyFill="1" applyBorder="1" applyAlignment="1">
      <alignment vertical="top" readingOrder="1"/>
    </xf>
    <xf numFmtId="164" fontId="4" fillId="0" borderId="15" xfId="1" applyFont="1" applyFill="1" applyBorder="1" applyAlignment="1">
      <alignment vertical="top" readingOrder="1"/>
    </xf>
    <xf numFmtId="164" fontId="6" fillId="0" borderId="16" xfId="1" applyFont="1" applyFill="1" applyBorder="1"/>
    <xf numFmtId="9" fontId="6" fillId="0" borderId="17" xfId="2" applyFont="1" applyFill="1" applyBorder="1"/>
    <xf numFmtId="0" fontId="6" fillId="0" borderId="15" xfId="0" applyFont="1" applyFill="1" applyBorder="1"/>
    <xf numFmtId="164" fontId="7" fillId="0" borderId="13" xfId="1" applyFont="1" applyFill="1" applyBorder="1"/>
    <xf numFmtId="49" fontId="12" fillId="0" borderId="18" xfId="0" applyNumberFormat="1" applyFont="1" applyFill="1" applyBorder="1" applyAlignment="1" applyProtection="1">
      <alignment horizontal="left"/>
    </xf>
    <xf numFmtId="0" fontId="12" fillId="0" borderId="18" xfId="0" applyNumberFormat="1" applyFont="1" applyFill="1" applyBorder="1" applyAlignment="1" applyProtection="1">
      <alignment horizontal="right"/>
    </xf>
    <xf numFmtId="0" fontId="13" fillId="0" borderId="0" xfId="0" applyFont="1"/>
    <xf numFmtId="164" fontId="14" fillId="0" borderId="13" xfId="1" applyFont="1" applyFill="1" applyBorder="1"/>
    <xf numFmtId="10" fontId="0" fillId="0" borderId="13" xfId="0" applyNumberFormat="1" applyBorder="1"/>
    <xf numFmtId="0" fontId="0" fillId="3" borderId="0" xfId="0" applyFill="1"/>
    <xf numFmtId="49" fontId="12" fillId="3" borderId="19" xfId="0" applyNumberFormat="1" applyFont="1" applyFill="1" applyBorder="1" applyAlignment="1" applyProtection="1">
      <alignment horizontal="left"/>
    </xf>
    <xf numFmtId="0" fontId="12" fillId="3" borderId="19" xfId="0" applyNumberFormat="1" applyFont="1" applyFill="1" applyBorder="1" applyAlignment="1" applyProtection="1">
      <alignment horizontal="right"/>
    </xf>
    <xf numFmtId="164" fontId="7" fillId="0" borderId="20" xfId="1" applyFont="1" applyFill="1" applyBorder="1"/>
    <xf numFmtId="10" fontId="0" fillId="3" borderId="20" xfId="0" applyNumberFormat="1" applyFill="1" applyBorder="1"/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15" fillId="0" borderId="13" xfId="0" applyFont="1" applyBorder="1"/>
    <xf numFmtId="0" fontId="11" fillId="0" borderId="0" xfId="0" applyFont="1"/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19" sqref="J19"/>
    </sheetView>
  </sheetViews>
  <sheetFormatPr defaultRowHeight="14.4" x14ac:dyDescent="0.3"/>
  <cols>
    <col min="2" max="2" width="81.88671875" bestFit="1" customWidth="1"/>
    <col min="3" max="4" width="12.5546875" bestFit="1" customWidth="1"/>
    <col min="5" max="5" width="15.109375" bestFit="1" customWidth="1"/>
    <col min="6" max="6" width="19.44140625" bestFit="1" customWidth="1"/>
    <col min="7" max="7" width="9.109375" customWidth="1"/>
    <col min="9" max="9" width="14.5546875" customWidth="1"/>
  </cols>
  <sheetData>
    <row r="1" spans="1:9" ht="43.2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  <c r="I1" s="9" t="s">
        <v>6</v>
      </c>
    </row>
    <row r="2" spans="1:9" ht="15" x14ac:dyDescent="0.3">
      <c r="A2" s="10">
        <v>16092</v>
      </c>
      <c r="B2" s="11" t="s">
        <v>7</v>
      </c>
      <c r="C2" s="12">
        <v>57.04</v>
      </c>
      <c r="D2" s="13">
        <f>C2*1.42</f>
        <v>80.996799999999993</v>
      </c>
      <c r="E2" s="14">
        <v>76.3</v>
      </c>
      <c r="F2" s="15">
        <f>E2-C2</f>
        <v>19.259999999999998</v>
      </c>
      <c r="G2" s="16">
        <f>F2/E2</f>
        <v>0.25242463958060285</v>
      </c>
      <c r="H2" s="17">
        <f>E2-(E2*G2)</f>
        <v>57.04</v>
      </c>
      <c r="I2" s="18">
        <f>E2*1.42</f>
        <v>108.34599999999999</v>
      </c>
    </row>
    <row r="3" spans="1:9" ht="15" x14ac:dyDescent="0.3">
      <c r="A3" s="10">
        <v>16353</v>
      </c>
      <c r="B3" s="11" t="s">
        <v>8</v>
      </c>
      <c r="C3" s="12">
        <v>36.72</v>
      </c>
      <c r="D3" s="13">
        <f t="shared" ref="D3:D11" si="0">C3*1.42</f>
        <v>52.142399999999995</v>
      </c>
      <c r="E3" s="14">
        <v>49.1</v>
      </c>
      <c r="F3" s="15">
        <f t="shared" ref="F3:F11" si="1">E3-C3</f>
        <v>12.380000000000003</v>
      </c>
      <c r="G3" s="16">
        <f t="shared" ref="G3:G11" si="2">F3/E3</f>
        <v>0.25213849287169049</v>
      </c>
      <c r="H3" s="17">
        <f t="shared" ref="H3:H11" si="3">E3-(E3*G3)</f>
        <v>36.72</v>
      </c>
      <c r="I3" s="18">
        <f t="shared" ref="I3:I11" si="4">E3*1.42</f>
        <v>69.721999999999994</v>
      </c>
    </row>
    <row r="4" spans="1:9" ht="15" x14ac:dyDescent="0.3">
      <c r="A4" s="10">
        <v>16354</v>
      </c>
      <c r="B4" s="11" t="s">
        <v>9</v>
      </c>
      <c r="C4" s="12">
        <v>164.8</v>
      </c>
      <c r="D4" s="13">
        <f t="shared" si="0"/>
        <v>234.01599999999999</v>
      </c>
      <c r="E4" s="14">
        <v>220.4</v>
      </c>
      <c r="F4" s="15">
        <f t="shared" si="1"/>
        <v>55.599999999999994</v>
      </c>
      <c r="G4" s="16">
        <f t="shared" si="2"/>
        <v>0.25226860254083483</v>
      </c>
      <c r="H4" s="17">
        <f t="shared" si="3"/>
        <v>164.8</v>
      </c>
      <c r="I4" s="18">
        <f t="shared" si="4"/>
        <v>312.96800000000002</v>
      </c>
    </row>
    <row r="5" spans="1:9" ht="15" x14ac:dyDescent="0.3">
      <c r="A5" s="10">
        <v>83585</v>
      </c>
      <c r="B5" s="11" t="s">
        <v>10</v>
      </c>
      <c r="C5" s="12">
        <v>61.6</v>
      </c>
      <c r="D5" s="13">
        <f t="shared" si="0"/>
        <v>87.471999999999994</v>
      </c>
      <c r="E5" s="14">
        <v>82.4</v>
      </c>
      <c r="F5" s="15">
        <f t="shared" si="1"/>
        <v>20.800000000000004</v>
      </c>
      <c r="G5" s="16">
        <f t="shared" si="2"/>
        <v>0.25242718446601947</v>
      </c>
      <c r="H5" s="17">
        <f t="shared" si="3"/>
        <v>61.6</v>
      </c>
      <c r="I5" s="18">
        <f t="shared" si="4"/>
        <v>117.008</v>
      </c>
    </row>
    <row r="6" spans="1:9" ht="15" x14ac:dyDescent="0.3">
      <c r="A6" s="19">
        <v>83582</v>
      </c>
      <c r="B6" s="20" t="s">
        <v>11</v>
      </c>
      <c r="C6" s="21">
        <v>72</v>
      </c>
      <c r="D6" s="13">
        <f t="shared" si="0"/>
        <v>102.24</v>
      </c>
      <c r="E6" s="14">
        <v>96.3</v>
      </c>
      <c r="F6" s="15">
        <f t="shared" si="1"/>
        <v>24.299999999999997</v>
      </c>
      <c r="G6" s="16">
        <f t="shared" si="2"/>
        <v>0.25233644859813081</v>
      </c>
      <c r="H6" s="17">
        <f t="shared" si="3"/>
        <v>72</v>
      </c>
      <c r="I6" s="18">
        <f t="shared" si="4"/>
        <v>136.74599999999998</v>
      </c>
    </row>
    <row r="7" spans="1:9" ht="15" x14ac:dyDescent="0.3">
      <c r="A7" s="10">
        <v>83586</v>
      </c>
      <c r="B7" s="11" t="s">
        <v>12</v>
      </c>
      <c r="C7" s="12">
        <v>61.6</v>
      </c>
      <c r="D7" s="13">
        <f t="shared" si="0"/>
        <v>87.471999999999994</v>
      </c>
      <c r="E7" s="14">
        <v>82.4</v>
      </c>
      <c r="F7" s="15">
        <f t="shared" si="1"/>
        <v>20.800000000000004</v>
      </c>
      <c r="G7" s="16">
        <f t="shared" si="2"/>
        <v>0.25242718446601947</v>
      </c>
      <c r="H7" s="17">
        <f t="shared" si="3"/>
        <v>61.6</v>
      </c>
      <c r="I7" s="18">
        <f t="shared" si="4"/>
        <v>117.008</v>
      </c>
    </row>
    <row r="8" spans="1:9" ht="15" x14ac:dyDescent="0.3">
      <c r="A8" s="10">
        <v>83583</v>
      </c>
      <c r="B8" s="11" t="s">
        <v>13</v>
      </c>
      <c r="C8" s="12">
        <v>72</v>
      </c>
      <c r="D8" s="13">
        <f t="shared" si="0"/>
        <v>102.24</v>
      </c>
      <c r="E8" s="14">
        <v>96.3</v>
      </c>
      <c r="F8" s="15">
        <f t="shared" si="1"/>
        <v>24.299999999999997</v>
      </c>
      <c r="G8" s="16">
        <f t="shared" si="2"/>
        <v>0.25233644859813081</v>
      </c>
      <c r="H8" s="17">
        <f t="shared" si="3"/>
        <v>72</v>
      </c>
      <c r="I8" s="18">
        <f t="shared" si="4"/>
        <v>136.74599999999998</v>
      </c>
    </row>
    <row r="9" spans="1:9" ht="15" x14ac:dyDescent="0.3">
      <c r="A9" s="10">
        <v>56570</v>
      </c>
      <c r="B9" s="11" t="s">
        <v>14</v>
      </c>
      <c r="C9" s="12">
        <v>68.400000000000006</v>
      </c>
      <c r="D9" s="13">
        <f t="shared" si="0"/>
        <v>97.128</v>
      </c>
      <c r="E9" s="14">
        <v>91.5</v>
      </c>
      <c r="F9" s="15">
        <f t="shared" si="1"/>
        <v>23.099999999999994</v>
      </c>
      <c r="G9" s="16">
        <f t="shared" si="2"/>
        <v>0.25245901639344254</v>
      </c>
      <c r="H9" s="17">
        <f t="shared" si="3"/>
        <v>68.400000000000006</v>
      </c>
      <c r="I9" s="18">
        <f t="shared" si="4"/>
        <v>129.93</v>
      </c>
    </row>
    <row r="10" spans="1:9" ht="15" x14ac:dyDescent="0.3">
      <c r="A10" s="10">
        <v>83587</v>
      </c>
      <c r="B10" s="11" t="s">
        <v>15</v>
      </c>
      <c r="C10" s="12">
        <v>61.6</v>
      </c>
      <c r="D10" s="13">
        <f t="shared" si="0"/>
        <v>87.471999999999994</v>
      </c>
      <c r="E10" s="14">
        <v>82.4</v>
      </c>
      <c r="F10" s="15">
        <f t="shared" si="1"/>
        <v>20.800000000000004</v>
      </c>
      <c r="G10" s="16">
        <f t="shared" si="2"/>
        <v>0.25242718446601947</v>
      </c>
      <c r="H10" s="17">
        <f t="shared" si="3"/>
        <v>61.6</v>
      </c>
      <c r="I10" s="18">
        <f t="shared" si="4"/>
        <v>117.008</v>
      </c>
    </row>
    <row r="11" spans="1:9" ht="15.6" thickBot="1" x14ac:dyDescent="0.35">
      <c r="A11" s="10">
        <v>83584</v>
      </c>
      <c r="B11" s="11" t="s">
        <v>16</v>
      </c>
      <c r="C11" s="22">
        <v>72</v>
      </c>
      <c r="D11" s="23">
        <f t="shared" si="0"/>
        <v>102.24</v>
      </c>
      <c r="E11" s="14">
        <v>96.3</v>
      </c>
      <c r="F11" s="24">
        <f t="shared" si="1"/>
        <v>24.299999999999997</v>
      </c>
      <c r="G11" s="25">
        <f t="shared" si="2"/>
        <v>0.25233644859813081</v>
      </c>
      <c r="H11" s="26">
        <f t="shared" si="3"/>
        <v>72</v>
      </c>
      <c r="I11" s="18">
        <f t="shared" si="4"/>
        <v>136.74599999999998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B9" sqref="B9"/>
    </sheetView>
  </sheetViews>
  <sheetFormatPr defaultRowHeight="14.4" x14ac:dyDescent="0.3"/>
  <cols>
    <col min="2" max="2" width="69.33203125" customWidth="1"/>
    <col min="3" max="3" width="14.5546875" customWidth="1"/>
    <col min="5" max="5" width="12.6640625" style="30" customWidth="1"/>
    <col min="6" max="6" width="11.44140625" customWidth="1"/>
  </cols>
  <sheetData>
    <row r="2" spans="1:6" s="41" customFormat="1" x14ac:dyDescent="0.3">
      <c r="A2" s="38" t="s">
        <v>29</v>
      </c>
      <c r="B2" s="39" t="s">
        <v>30</v>
      </c>
      <c r="C2" s="38" t="s">
        <v>31</v>
      </c>
      <c r="D2" s="38" t="s">
        <v>32</v>
      </c>
      <c r="E2" s="40" t="s">
        <v>33</v>
      </c>
      <c r="F2" s="38" t="s">
        <v>34</v>
      </c>
    </row>
    <row r="3" spans="1:6" s="33" customFormat="1" x14ac:dyDescent="0.3">
      <c r="A3" s="34" t="s">
        <v>17</v>
      </c>
      <c r="B3" s="34" t="s">
        <v>18</v>
      </c>
      <c r="C3" s="34" t="s">
        <v>19</v>
      </c>
      <c r="D3" s="35">
        <v>97.13</v>
      </c>
      <c r="E3" s="36">
        <v>103.944</v>
      </c>
      <c r="F3" s="37">
        <v>7.0153402656233987E-2</v>
      </c>
    </row>
    <row r="4" spans="1:6" x14ac:dyDescent="0.3">
      <c r="A4" s="28" t="s">
        <v>20</v>
      </c>
      <c r="B4" s="28" t="s">
        <v>21</v>
      </c>
      <c r="C4" s="28" t="s">
        <v>22</v>
      </c>
      <c r="D4" s="29">
        <v>81</v>
      </c>
      <c r="E4" s="31">
        <v>86</v>
      </c>
      <c r="F4" s="32">
        <v>6.1728395061728392E-2</v>
      </c>
    </row>
    <row r="5" spans="1:6" x14ac:dyDescent="0.3">
      <c r="A5" s="28" t="s">
        <v>23</v>
      </c>
      <c r="B5" s="28" t="s">
        <v>24</v>
      </c>
      <c r="C5" s="28" t="s">
        <v>25</v>
      </c>
      <c r="D5" s="29">
        <v>52.14</v>
      </c>
      <c r="E5" s="27">
        <v>55.7776</v>
      </c>
      <c r="F5" s="32">
        <v>6.9766014576141136E-2</v>
      </c>
    </row>
    <row r="6" spans="1:6" x14ac:dyDescent="0.3">
      <c r="A6" s="28" t="s">
        <v>26</v>
      </c>
      <c r="B6" s="28" t="s">
        <v>27</v>
      </c>
      <c r="C6" s="28" t="s">
        <v>28</v>
      </c>
      <c r="D6" s="29">
        <v>87.47</v>
      </c>
      <c r="E6" s="27">
        <v>93.606399999999994</v>
      </c>
      <c r="F6" s="32">
        <v>7.0154338630387503E-2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2023-04-05T08:36:28Z</dcterms:modified>
</cp:coreProperties>
</file>